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izegenc\Desktop\"/>
    </mc:Choice>
  </mc:AlternateContent>
  <bookViews>
    <workbookView xWindow="0" yWindow="0" windowWidth="17250" windowHeight="5790"/>
  </bookViews>
  <sheets>
    <sheet name="öndeğerlendirme" sheetId="1" r:id="rId1"/>
    <sheet name="değerlendirme" sheetId="2" state="hidden" r:id="rId2"/>
  </sheets>
  <definedNames>
    <definedName name="_xlnm.Print_Area" localSheetId="1">değerlendirme!$A$1:$O$27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E15" i="1"/>
  <c r="G19" i="1"/>
  <c r="E19" i="1"/>
  <c r="G18" i="1"/>
  <c r="E18" i="1"/>
  <c r="G16" i="1"/>
  <c r="E16" i="1"/>
  <c r="G17" i="1"/>
  <c r="E17" i="1"/>
  <c r="I19" i="1" l="1"/>
  <c r="I17" i="1"/>
  <c r="I18" i="1"/>
  <c r="I15" i="1"/>
  <c r="I16" i="1"/>
  <c r="I10" i="2"/>
  <c r="I11" i="2"/>
  <c r="I12" i="2"/>
  <c r="I13" i="2"/>
  <c r="I14" i="2"/>
  <c r="I15" i="2"/>
  <c r="I16" i="2"/>
  <c r="K11" i="2" l="1"/>
  <c r="K12" i="2"/>
  <c r="K13" i="2"/>
  <c r="K14" i="2"/>
  <c r="K15" i="2"/>
  <c r="K16" i="2"/>
  <c r="E11" i="2"/>
  <c r="E12" i="2"/>
  <c r="E13" i="2"/>
  <c r="E14" i="2"/>
  <c r="E15" i="2"/>
  <c r="E16" i="2"/>
  <c r="G12" i="2"/>
  <c r="G13" i="2"/>
  <c r="L13" i="2" s="1"/>
  <c r="G14" i="2"/>
  <c r="G11" i="2"/>
  <c r="G15" i="2"/>
  <c r="G16" i="2"/>
  <c r="G22" i="1"/>
  <c r="G20" i="1"/>
  <c r="G21" i="1"/>
  <c r="E22" i="1"/>
  <c r="E20" i="1"/>
  <c r="E21" i="1"/>
  <c r="L16" i="2" l="1"/>
  <c r="L15" i="2"/>
  <c r="L14" i="2"/>
  <c r="L12" i="2"/>
  <c r="L11" i="2"/>
  <c r="I21" i="1"/>
  <c r="I20" i="1"/>
  <c r="I22" i="1"/>
  <c r="K10" i="2" l="1"/>
  <c r="G10" i="2"/>
  <c r="E10" i="2"/>
  <c r="L10" i="2" l="1"/>
</calcChain>
</file>

<file path=xl/sharedStrings.xml><?xml version="1.0" encoding="utf-8"?>
<sst xmlns="http://schemas.openxmlformats.org/spreadsheetml/2006/main" count="112" uniqueCount="79">
  <si>
    <t>Fakülte:</t>
  </si>
  <si>
    <t xml:space="preserve">Bölüm: </t>
  </si>
  <si>
    <t xml:space="preserve">Kadro Sayısı: </t>
  </si>
  <si>
    <t>ARAŞTIRMA GÖREVLİSİ ÖN DEĞERLENDİRME TABLOSU</t>
  </si>
  <si>
    <t>Son Başvuru Tarihi:</t>
  </si>
  <si>
    <t>Ön Değerlendirme Tarihi:</t>
  </si>
  <si>
    <t>Üniversite:</t>
  </si>
  <si>
    <t>ALES Puanı</t>
  </si>
  <si>
    <t xml:space="preserve">Adı </t>
  </si>
  <si>
    <t>Soyadı</t>
  </si>
  <si>
    <t>ALES Puanı %60</t>
  </si>
  <si>
    <t>Yabancı Dil Puanı</t>
  </si>
  <si>
    <t>Yabancı Dil Puanı %40</t>
  </si>
  <si>
    <t>Lisans Mezuniyet Notu</t>
  </si>
  <si>
    <t>Toplam Puanı</t>
  </si>
  <si>
    <t>Sınava Girme Durumu</t>
  </si>
  <si>
    <t>Açıklama</t>
  </si>
  <si>
    <t>ARAŞTIRMA GÖREVLİSİ DEĞERLENDİRME TABLOSU</t>
  </si>
  <si>
    <t>ALES Puanı %30</t>
  </si>
  <si>
    <t>Yabancı Dil Puanı %10</t>
  </si>
  <si>
    <t>Lisans Mezuniyet Notu %30</t>
  </si>
  <si>
    <t>Giriş Sınavı Puanı</t>
  </si>
  <si>
    <t>Giriş Sınavı Puanı %30</t>
  </si>
  <si>
    <t>Başarı Durumu</t>
  </si>
  <si>
    <t>Atama Durumu</t>
  </si>
  <si>
    <t xml:space="preserve">Sınav Tarihi: </t>
  </si>
  <si>
    <t>Sonuç Açıklama Tarihi:</t>
  </si>
  <si>
    <t>Resmi Gazete İlan Tarihi:</t>
  </si>
  <si>
    <t>Resmi Gazete İlan Sayısı:</t>
  </si>
  <si>
    <t>İlk BaşvuruTarihi:</t>
  </si>
  <si>
    <t>İlk Başvuru Tarihi:</t>
  </si>
  <si>
    <t>Komisyon Başkanı</t>
  </si>
  <si>
    <t xml:space="preserve">          Komisyon Üyesi</t>
  </si>
  <si>
    <t xml:space="preserve">                                  Komisyon Üyesi</t>
  </si>
  <si>
    <t xml:space="preserve">                                       Dr. Öğr. Üyesi Ediz ŞAYKOL </t>
  </si>
  <si>
    <t>Başarısız</t>
  </si>
  <si>
    <t>Sınava Katılmadı</t>
  </si>
  <si>
    <t xml:space="preserve"> - </t>
  </si>
  <si>
    <t>Güzel Sanatlar Fakültesi</t>
  </si>
  <si>
    <t>Radyo, Televizyon ve Sinema (EN)</t>
  </si>
  <si>
    <t xml:space="preserve">Mustafa Kemal </t>
  </si>
  <si>
    <t>TANRIGÜNVERDİ</t>
  </si>
  <si>
    <t>Doç.Dr. Ulaş IŞIKLAR</t>
  </si>
  <si>
    <t xml:space="preserve">Ceren </t>
  </si>
  <si>
    <t>PARÇAL</t>
  </si>
  <si>
    <t>Berrin</t>
  </si>
  <si>
    <t>ÖZ</t>
  </si>
  <si>
    <t>Büşra</t>
  </si>
  <si>
    <t xml:space="preserve">KARADUMAN </t>
  </si>
  <si>
    <t xml:space="preserve">Engin </t>
  </si>
  <si>
    <t xml:space="preserve">KORKUT </t>
  </si>
  <si>
    <t>Nurşah</t>
  </si>
  <si>
    <t>FERAH</t>
  </si>
  <si>
    <t>Aziz Barkın</t>
  </si>
  <si>
    <t>KADIOĞLU</t>
  </si>
  <si>
    <t>İstanbul Beykent Üniversitesi</t>
  </si>
  <si>
    <t>Prof. Dr. Burak BUYAN</t>
  </si>
  <si>
    <t>Doç.Dr. Özge GÜRSOY ATAR</t>
  </si>
  <si>
    <t xml:space="preserve">SINAVDAN SONRAAA </t>
  </si>
  <si>
    <t>Hak  kazanamadı</t>
  </si>
  <si>
    <t>Hak kazandı</t>
  </si>
  <si>
    <t xml:space="preserve">İlanda belirtilen "Sinema Televizyon veya Radyo Televizyon ve Sinema bölümlerinden lisans ve yüksek lisans mezunu olmak ve aynı alanlarda doktora veya sanatta yeterlilik yapıyor olmak" şartını sağlamıyor </t>
  </si>
  <si>
    <t xml:space="preserve">Başvurusu uygun </t>
  </si>
  <si>
    <t>Nu****</t>
  </si>
  <si>
    <t>FE***</t>
  </si>
  <si>
    <t>Az** Ba****</t>
  </si>
  <si>
    <t>KA******</t>
  </si>
  <si>
    <t>Se***</t>
  </si>
  <si>
    <t>EL******</t>
  </si>
  <si>
    <t>En***</t>
  </si>
  <si>
    <t>KO****</t>
  </si>
  <si>
    <t>Mu***** Ke***</t>
  </si>
  <si>
    <t>TA**********</t>
  </si>
  <si>
    <t>Be****</t>
  </si>
  <si>
    <t>Bü***</t>
  </si>
  <si>
    <t>KA*******</t>
  </si>
  <si>
    <t>Ce***</t>
  </si>
  <si>
    <t>PA****</t>
  </si>
  <si>
    <t xml:space="preserve">    Üniversitemiz Güzel Sanatlar Fakültesi  Radyo, Televizyon ve Sinema (İngilizce) Bölümü Araştırma Görevlisi kadrosuna atanmak üzere başvuruda bulunan ve ön değerlendirme sonucunda sınava girmeye hak kazanan adayların Bilim Sınavı 09.11.2023 Perşembe günü saat 11:00'da Ayazağa-Maslak Yerleşkesi E2-25 numaralı derslikte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</si>
</sst>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162"/>
      <scheme val="minor"/>
    </font>
    <font>
      <sz val="12"/>
      <color theme="1"/>
      <name val="Times New Roman"/>
      <family val="1"/>
      <charset val="162"/>
    </font>
    <font>
      <b/>
      <sz val="12"/>
      <color theme="1"/>
      <name val="Times New Roman"/>
      <family val="1"/>
      <charset val="162"/>
    </font>
    <font>
      <sz val="11"/>
      <color rgb="FF006100"/>
      <name val="Calibri"/>
      <family val="2"/>
      <charset val="162"/>
      <scheme val="minor"/>
    </font>
    <font>
      <sz val="14"/>
      <color theme="1"/>
      <name val="Times New Roman"/>
      <family val="1"/>
      <charset val="162"/>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2" borderId="0" applyNumberFormat="0" applyBorder="0" applyAlignment="0" applyProtection="0"/>
  </cellStyleXfs>
  <cellXfs count="6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right"/>
    </xf>
    <xf numFmtId="0" fontId="1"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2" fontId="1" fillId="0" borderId="1" xfId="0" applyNumberFormat="1" applyFont="1" applyFill="1" applyBorder="1" applyAlignment="1" applyProtection="1">
      <alignment horizontal="center" vertical="center"/>
      <protection locked="0"/>
    </xf>
    <xf numFmtId="0" fontId="1" fillId="0" borderId="0" xfId="0" applyFont="1" applyFill="1"/>
    <xf numFmtId="0" fontId="1" fillId="0" borderId="0" xfId="0" applyFont="1" applyFill="1" applyAlignment="1"/>
    <xf numFmtId="0" fontId="2" fillId="0" borderId="1" xfId="0" applyFont="1" applyBorder="1" applyAlignment="1">
      <alignment horizontal="left" vertical="center"/>
    </xf>
    <xf numFmtId="2" fontId="1" fillId="0" borderId="1" xfId="0" applyNumberFormat="1" applyFont="1" applyBorder="1" applyAlignment="1" applyProtection="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vertical="center"/>
    </xf>
    <xf numFmtId="0" fontId="1" fillId="0" borderId="1" xfId="0" applyFont="1" applyBorder="1" applyAlignment="1" applyProtection="1">
      <alignment vertical="center"/>
      <protection locked="0"/>
    </xf>
    <xf numFmtId="0" fontId="1" fillId="0" borderId="0" xfId="0" applyFont="1" applyBorder="1" applyAlignment="1">
      <alignment horizontal="center" vertical="center"/>
    </xf>
    <xf numFmtId="2" fontId="1" fillId="0" borderId="0" xfId="0" applyNumberFormat="1"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lignment vertical="center"/>
    </xf>
    <xf numFmtId="2" fontId="1"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1" fillId="0" borderId="1" xfId="0" applyFont="1" applyBorder="1" applyAlignment="1">
      <alignment horizontal="center"/>
    </xf>
    <xf numFmtId="2" fontId="1" fillId="0" borderId="1" xfId="0" applyNumberFormat="1" applyFont="1" applyFill="1" applyBorder="1" applyAlignment="1" applyProtection="1">
      <alignment horizontal="center" vertical="center"/>
    </xf>
    <xf numFmtId="2" fontId="1" fillId="0" borderId="1" xfId="1" applyNumberFormat="1" applyFont="1" applyFill="1" applyBorder="1" applyAlignment="1" applyProtection="1">
      <alignment horizontal="center" vertical="center"/>
      <protection locked="0"/>
    </xf>
    <xf numFmtId="14" fontId="1" fillId="0" borderId="1" xfId="0" applyNumberFormat="1" applyFont="1" applyBorder="1"/>
    <xf numFmtId="0" fontId="1" fillId="0" borderId="1" xfId="0" applyFont="1" applyBorder="1" applyAlignment="1">
      <alignment horizontal="right" vertical="center"/>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0" borderId="0" xfId="0" applyFont="1"/>
    <xf numFmtId="2" fontId="1" fillId="0" borderId="7" xfId="1" applyNumberFormat="1" applyFont="1" applyFill="1" applyBorder="1" applyAlignment="1" applyProtection="1">
      <alignment horizontal="center" vertical="center"/>
      <protection locked="0"/>
    </xf>
    <xf numFmtId="2" fontId="1" fillId="0" borderId="7" xfId="0" applyNumberFormat="1" applyFont="1" applyFill="1" applyBorder="1" applyAlignment="1" applyProtection="1">
      <alignment horizontal="center" vertical="center"/>
    </xf>
    <xf numFmtId="2" fontId="1" fillId="0" borderId="7" xfId="0" applyNumberFormat="1" applyFont="1" applyFill="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0" fillId="0" borderId="1" xfId="0" applyBorder="1" applyAlignment="1">
      <alignment wrapText="1"/>
    </xf>
    <xf numFmtId="0" fontId="1" fillId="0" borderId="0" xfId="0" applyFont="1" applyBorder="1"/>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top"/>
      <protection locked="0"/>
    </xf>
    <xf numFmtId="0" fontId="1" fillId="0" borderId="1" xfId="0" applyFont="1" applyBorder="1" applyAlignment="1">
      <alignment horizontal="left" vertical="top"/>
    </xf>
    <xf numFmtId="0" fontId="1" fillId="0" borderId="7" xfId="0" applyFont="1" applyFill="1" applyBorder="1" applyAlignment="1" applyProtection="1">
      <alignment horizontal="left" vertical="top"/>
      <protection locked="0"/>
    </xf>
    <xf numFmtId="0" fontId="1" fillId="0" borderId="0" xfId="0" applyFont="1" applyFill="1" applyAlignment="1">
      <alignment horizontal="center"/>
    </xf>
    <xf numFmtId="0" fontId="2" fillId="0" borderId="1" xfId="0" applyFont="1" applyBorder="1" applyAlignment="1">
      <alignment horizontal="left" vertical="center"/>
    </xf>
    <xf numFmtId="0" fontId="1" fillId="0" borderId="1" xfId="0" applyFont="1" applyBorder="1" applyAlignment="1" applyProtection="1">
      <alignment horizontal="center" vertical="center"/>
      <protection locked="0"/>
    </xf>
    <xf numFmtId="0" fontId="2" fillId="0" borderId="0" xfId="0" applyFont="1" applyAlignment="1">
      <alignment horizont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Fill="1" applyAlignment="1">
      <alignment horizontal="left" vertical="center" wrapText="1"/>
    </xf>
  </cellXfs>
  <cellStyles count="2">
    <cellStyle name="İyi"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3"/>
  <sheetViews>
    <sheetView tabSelected="1" zoomScale="85" zoomScaleNormal="85" workbookViewId="0">
      <selection sqref="A1:K5"/>
    </sheetView>
  </sheetViews>
  <sheetFormatPr defaultColWidth="8.85546875" defaultRowHeight="15.75" x14ac:dyDescent="0.25"/>
  <cols>
    <col min="1" max="1" width="3.28515625" style="1" customWidth="1"/>
    <col min="2" max="2" width="17.140625" style="1" bestFit="1" customWidth="1"/>
    <col min="3" max="3" width="24.7109375" style="1" customWidth="1"/>
    <col min="4" max="4" width="12.140625" style="1" customWidth="1"/>
    <col min="5" max="5" width="19" style="1" customWidth="1"/>
    <col min="6" max="6" width="13.42578125" style="1" customWidth="1"/>
    <col min="7" max="7" width="14.140625" style="1" customWidth="1"/>
    <col min="8" max="8" width="18.85546875" style="1" bestFit="1" customWidth="1"/>
    <col min="9" max="9" width="16.85546875" style="1" customWidth="1"/>
    <col min="10" max="10" width="49.7109375" style="1" customWidth="1"/>
    <col min="11" max="11" width="28.28515625" style="1" customWidth="1"/>
    <col min="12" max="16384" width="8.85546875" style="1"/>
  </cols>
  <sheetData>
    <row r="1" spans="1:11" x14ac:dyDescent="0.25">
      <c r="A1" s="63" t="s">
        <v>78</v>
      </c>
      <c r="B1" s="63"/>
      <c r="C1" s="63"/>
      <c r="D1" s="63"/>
      <c r="E1" s="63"/>
      <c r="F1" s="63"/>
      <c r="G1" s="63"/>
      <c r="H1" s="63"/>
      <c r="I1" s="63"/>
      <c r="J1" s="63"/>
      <c r="K1" s="63"/>
    </row>
    <row r="2" spans="1:11" x14ac:dyDescent="0.25">
      <c r="A2" s="63"/>
      <c r="B2" s="63"/>
      <c r="C2" s="63"/>
      <c r="D2" s="63"/>
      <c r="E2" s="63"/>
      <c r="F2" s="63"/>
      <c r="G2" s="63"/>
      <c r="H2" s="63"/>
      <c r="I2" s="63"/>
      <c r="J2" s="63"/>
      <c r="K2" s="63"/>
    </row>
    <row r="3" spans="1:11" x14ac:dyDescent="0.25">
      <c r="A3" s="63"/>
      <c r="B3" s="63"/>
      <c r="C3" s="63"/>
      <c r="D3" s="63"/>
      <c r="E3" s="63"/>
      <c r="F3" s="63"/>
      <c r="G3" s="63"/>
      <c r="H3" s="63"/>
      <c r="I3" s="63"/>
      <c r="J3" s="63"/>
      <c r="K3" s="63"/>
    </row>
    <row r="4" spans="1:11" x14ac:dyDescent="0.25">
      <c r="A4" s="63"/>
      <c r="B4" s="63"/>
      <c r="C4" s="63"/>
      <c r="D4" s="63"/>
      <c r="E4" s="63"/>
      <c r="F4" s="63"/>
      <c r="G4" s="63"/>
      <c r="H4" s="63"/>
      <c r="I4" s="63"/>
      <c r="J4" s="63"/>
      <c r="K4" s="63"/>
    </row>
    <row r="5" spans="1:11" x14ac:dyDescent="0.25">
      <c r="A5" s="63"/>
      <c r="B5" s="63"/>
      <c r="C5" s="63"/>
      <c r="D5" s="63"/>
      <c r="E5" s="63"/>
      <c r="F5" s="63"/>
      <c r="G5" s="63"/>
      <c r="H5" s="63"/>
      <c r="I5" s="63"/>
      <c r="J5" s="63"/>
      <c r="K5" s="63"/>
    </row>
    <row r="7" spans="1:11" x14ac:dyDescent="0.25">
      <c r="C7" s="50" t="s">
        <v>3</v>
      </c>
      <c r="D7" s="50"/>
      <c r="E7" s="50"/>
      <c r="F7" s="50"/>
      <c r="G7" s="50"/>
      <c r="H7" s="50"/>
      <c r="I7" s="50"/>
      <c r="J7" s="50"/>
    </row>
    <row r="8" spans="1:11" x14ac:dyDescent="0.25">
      <c r="B8" s="2"/>
      <c r="C8" s="2"/>
      <c r="D8" s="2"/>
      <c r="E8" s="2"/>
      <c r="F8" s="2"/>
      <c r="G8" s="2"/>
      <c r="H8" s="2"/>
    </row>
    <row r="9" spans="1:11" s="3" customFormat="1" ht="20.45" customHeight="1" x14ac:dyDescent="0.25">
      <c r="B9" s="4" t="s">
        <v>6</v>
      </c>
      <c r="C9" s="49" t="s">
        <v>55</v>
      </c>
      <c r="D9" s="49"/>
      <c r="E9" s="49"/>
      <c r="F9" s="49"/>
      <c r="G9" s="48" t="s">
        <v>27</v>
      </c>
      <c r="H9" s="48"/>
      <c r="I9" s="29">
        <v>45221</v>
      </c>
      <c r="J9" s="5" t="s">
        <v>28</v>
      </c>
      <c r="K9" s="30">
        <v>32347</v>
      </c>
    </row>
    <row r="10" spans="1:11" s="3" customFormat="1" ht="20.45" customHeight="1" x14ac:dyDescent="0.25">
      <c r="B10" s="4" t="s">
        <v>0</v>
      </c>
      <c r="C10" s="49" t="s">
        <v>38</v>
      </c>
      <c r="D10" s="49"/>
      <c r="E10" s="49"/>
      <c r="F10" s="49"/>
      <c r="G10" s="48" t="s">
        <v>29</v>
      </c>
      <c r="H10" s="48"/>
      <c r="I10" s="29">
        <v>45221</v>
      </c>
      <c r="J10" s="5" t="s">
        <v>25</v>
      </c>
      <c r="K10" s="29">
        <v>45239</v>
      </c>
    </row>
    <row r="11" spans="1:11" s="3" customFormat="1" ht="20.45" customHeight="1" x14ac:dyDescent="0.25">
      <c r="B11" s="4" t="s">
        <v>1</v>
      </c>
      <c r="C11" s="52" t="s">
        <v>39</v>
      </c>
      <c r="D11" s="53"/>
      <c r="E11" s="53"/>
      <c r="F11" s="54"/>
      <c r="G11" s="48" t="s">
        <v>4</v>
      </c>
      <c r="H11" s="48"/>
      <c r="I11" s="29">
        <v>45235</v>
      </c>
      <c r="J11" s="5" t="s">
        <v>26</v>
      </c>
      <c r="K11" s="29">
        <v>45240</v>
      </c>
    </row>
    <row r="12" spans="1:11" s="3" customFormat="1" ht="20.45" customHeight="1" x14ac:dyDescent="0.25">
      <c r="B12" s="4" t="s">
        <v>2</v>
      </c>
      <c r="C12" s="51">
        <v>1</v>
      </c>
      <c r="D12" s="51"/>
      <c r="E12" s="51"/>
      <c r="F12" s="51"/>
      <c r="G12" s="48" t="s">
        <v>5</v>
      </c>
      <c r="H12" s="48"/>
      <c r="I12" s="29">
        <v>45237</v>
      </c>
      <c r="J12" s="55"/>
      <c r="K12" s="55"/>
    </row>
    <row r="13" spans="1:11" x14ac:dyDescent="0.25">
      <c r="I13" s="7"/>
    </row>
    <row r="14" spans="1:11" ht="48.6" customHeight="1" x14ac:dyDescent="0.25">
      <c r="A14" s="8"/>
      <c r="B14" s="9" t="s">
        <v>8</v>
      </c>
      <c r="C14" s="9" t="s">
        <v>9</v>
      </c>
      <c r="D14" s="10" t="s">
        <v>7</v>
      </c>
      <c r="E14" s="10" t="s">
        <v>10</v>
      </c>
      <c r="F14" s="10" t="s">
        <v>11</v>
      </c>
      <c r="G14" s="10" t="s">
        <v>12</v>
      </c>
      <c r="H14" s="10" t="s">
        <v>13</v>
      </c>
      <c r="I14" s="10" t="s">
        <v>14</v>
      </c>
      <c r="J14" s="10" t="s">
        <v>16</v>
      </c>
      <c r="K14" s="10" t="s">
        <v>15</v>
      </c>
    </row>
    <row r="15" spans="1:11" x14ac:dyDescent="0.25">
      <c r="A15" s="43">
        <v>5</v>
      </c>
      <c r="B15" s="44" t="s">
        <v>63</v>
      </c>
      <c r="C15" s="44" t="s">
        <v>64</v>
      </c>
      <c r="D15" s="28">
        <v>82.293170000000003</v>
      </c>
      <c r="E15" s="27">
        <f>D15/100*60</f>
        <v>49.375902000000004</v>
      </c>
      <c r="F15" s="28">
        <v>76.25</v>
      </c>
      <c r="G15" s="11">
        <f>F15/100*40</f>
        <v>30.5</v>
      </c>
      <c r="H15" s="11">
        <v>62.2</v>
      </c>
      <c r="I15" s="11">
        <f>E15+G15</f>
        <v>79.875901999999996</v>
      </c>
      <c r="J15" s="31" t="s">
        <v>62</v>
      </c>
      <c r="K15" s="43" t="s">
        <v>60</v>
      </c>
    </row>
    <row r="16" spans="1:11" x14ac:dyDescent="0.25">
      <c r="A16" s="43">
        <v>2</v>
      </c>
      <c r="B16" s="44" t="s">
        <v>65</v>
      </c>
      <c r="C16" s="44" t="s">
        <v>66</v>
      </c>
      <c r="D16" s="28">
        <v>75.613780000000006</v>
      </c>
      <c r="E16" s="27">
        <f>D16/100*60</f>
        <v>45.368268000000008</v>
      </c>
      <c r="F16" s="28">
        <v>86.25</v>
      </c>
      <c r="G16" s="11">
        <f>F16/100*40</f>
        <v>34.5</v>
      </c>
      <c r="H16" s="11">
        <v>82</v>
      </c>
      <c r="I16" s="11">
        <f>E16+G16</f>
        <v>79.868268</v>
      </c>
      <c r="J16" s="31" t="s">
        <v>62</v>
      </c>
      <c r="K16" s="43" t="s">
        <v>60</v>
      </c>
    </row>
    <row r="17" spans="1:68" x14ac:dyDescent="0.25">
      <c r="A17" s="43">
        <v>1</v>
      </c>
      <c r="B17" s="45" t="s">
        <v>67</v>
      </c>
      <c r="C17" s="45" t="s">
        <v>68</v>
      </c>
      <c r="D17" s="38">
        <v>82.5852</v>
      </c>
      <c r="E17" s="27">
        <f>D17/100*60</f>
        <v>49.551120000000004</v>
      </c>
      <c r="F17" s="38">
        <v>68.75</v>
      </c>
      <c r="G17" s="27">
        <f>F17/100*40</f>
        <v>27.5</v>
      </c>
      <c r="H17" s="38">
        <v>84.36</v>
      </c>
      <c r="I17" s="27">
        <f>E17+G17</f>
        <v>77.051119999999997</v>
      </c>
      <c r="J17" s="31" t="s">
        <v>62</v>
      </c>
      <c r="K17" s="43" t="s">
        <v>60</v>
      </c>
    </row>
    <row r="18" spans="1:68" x14ac:dyDescent="0.25">
      <c r="A18" s="43">
        <v>3</v>
      </c>
      <c r="B18" s="46" t="s">
        <v>69</v>
      </c>
      <c r="C18" s="46" t="s">
        <v>70</v>
      </c>
      <c r="D18" s="35">
        <v>78.018039999999999</v>
      </c>
      <c r="E18" s="36">
        <f>D18/100*60</f>
        <v>46.810823999999997</v>
      </c>
      <c r="F18" s="35">
        <v>65</v>
      </c>
      <c r="G18" s="37">
        <f>F18/100*40</f>
        <v>26</v>
      </c>
      <c r="H18" s="37">
        <v>76.2</v>
      </c>
      <c r="I18" s="37">
        <f>E18+G18</f>
        <v>72.810823999999997</v>
      </c>
      <c r="J18" s="31" t="s">
        <v>62</v>
      </c>
      <c r="K18" s="43" t="s">
        <v>60</v>
      </c>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row>
    <row r="19" spans="1:68" s="8" customFormat="1" x14ac:dyDescent="0.25">
      <c r="A19" s="43">
        <v>4</v>
      </c>
      <c r="B19" s="44" t="s">
        <v>71</v>
      </c>
      <c r="C19" s="44" t="s">
        <v>72</v>
      </c>
      <c r="D19" s="28">
        <v>71.943929999999995</v>
      </c>
      <c r="E19" s="27">
        <f>D19/100*60</f>
        <v>43.166357999999995</v>
      </c>
      <c r="F19" s="28">
        <v>56.25</v>
      </c>
      <c r="G19" s="11">
        <f>F19/100*40</f>
        <v>22.5</v>
      </c>
      <c r="H19" s="11">
        <v>72.23</v>
      </c>
      <c r="I19" s="11">
        <f>E19+G19</f>
        <v>65.666358000000002</v>
      </c>
      <c r="J19" s="31" t="s">
        <v>62</v>
      </c>
      <c r="K19" s="43" t="s">
        <v>60</v>
      </c>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row>
    <row r="20" spans="1:68" s="12" customFormat="1" ht="60" x14ac:dyDescent="0.25">
      <c r="A20" s="43">
        <v>6</v>
      </c>
      <c r="B20" s="44" t="s">
        <v>73</v>
      </c>
      <c r="C20" s="44" t="s">
        <v>46</v>
      </c>
      <c r="D20" s="28">
        <v>79.128270000000001</v>
      </c>
      <c r="E20" s="27">
        <f t="shared" ref="E20:E22" si="0">D20/100*60</f>
        <v>47.476962</v>
      </c>
      <c r="F20" s="28">
        <v>80</v>
      </c>
      <c r="G20" s="11">
        <f t="shared" ref="G20:G22" si="1">F20/100*40</f>
        <v>32</v>
      </c>
      <c r="H20" s="11">
        <v>87.63</v>
      </c>
      <c r="I20" s="11">
        <f t="shared" ref="I20:I22" si="2">E20+G20</f>
        <v>79.476962</v>
      </c>
      <c r="J20" s="41" t="s">
        <v>61</v>
      </c>
      <c r="K20" s="39" t="s">
        <v>59</v>
      </c>
    </row>
    <row r="21" spans="1:68" s="12" customFormat="1" ht="60" x14ac:dyDescent="0.25">
      <c r="A21" s="43">
        <v>7</v>
      </c>
      <c r="B21" s="44" t="s">
        <v>74</v>
      </c>
      <c r="C21" s="44" t="s">
        <v>75</v>
      </c>
      <c r="D21" s="28">
        <v>74.466059999999999</v>
      </c>
      <c r="E21" s="27">
        <f t="shared" si="0"/>
        <v>44.679636000000002</v>
      </c>
      <c r="F21" s="28">
        <v>70</v>
      </c>
      <c r="G21" s="11">
        <f t="shared" si="1"/>
        <v>28</v>
      </c>
      <c r="H21" s="11">
        <v>87.16</v>
      </c>
      <c r="I21" s="11">
        <f t="shared" si="2"/>
        <v>72.679636000000002</v>
      </c>
      <c r="J21" s="41" t="s">
        <v>61</v>
      </c>
      <c r="K21" s="40" t="s">
        <v>59</v>
      </c>
    </row>
    <row r="22" spans="1:68" ht="60" x14ac:dyDescent="0.25">
      <c r="A22" s="43">
        <v>8</v>
      </c>
      <c r="B22" s="44" t="s">
        <v>76</v>
      </c>
      <c r="C22" s="44" t="s">
        <v>77</v>
      </c>
      <c r="D22" s="28">
        <v>70.162949999999995</v>
      </c>
      <c r="E22" s="27">
        <f t="shared" si="0"/>
        <v>42.097769999999997</v>
      </c>
      <c r="F22" s="28">
        <v>55</v>
      </c>
      <c r="G22" s="11">
        <f t="shared" si="1"/>
        <v>22</v>
      </c>
      <c r="H22" s="11">
        <v>86</v>
      </c>
      <c r="I22" s="11">
        <f t="shared" si="2"/>
        <v>64.097769999999997</v>
      </c>
      <c r="J22" s="41" t="s">
        <v>61</v>
      </c>
      <c r="K22" s="40" t="s">
        <v>59</v>
      </c>
    </row>
    <row r="23" spans="1:68" x14ac:dyDescent="0.25">
      <c r="A23" s="19"/>
      <c r="B23" s="22"/>
      <c r="C23" s="22"/>
      <c r="D23" s="20"/>
      <c r="E23" s="23"/>
      <c r="F23" s="20"/>
      <c r="G23" s="23"/>
      <c r="H23" s="20"/>
      <c r="I23" s="23"/>
      <c r="J23" s="24"/>
      <c r="K23" s="21"/>
    </row>
  </sheetData>
  <sheetProtection formatCells="0" formatColumns="0" formatRows="0" insertRows="0" deleteRows="0" sort="0"/>
  <sortState ref="A10:K14">
    <sortCondition descending="1" ref="I10"/>
  </sortState>
  <mergeCells count="11">
    <mergeCell ref="A1:K5"/>
    <mergeCell ref="G9:H9"/>
    <mergeCell ref="C9:F9"/>
    <mergeCell ref="C7:J7"/>
    <mergeCell ref="G11:H11"/>
    <mergeCell ref="C12:F12"/>
    <mergeCell ref="G12:H12"/>
    <mergeCell ref="C10:F10"/>
    <mergeCell ref="C11:F11"/>
    <mergeCell ref="G10:H10"/>
    <mergeCell ref="J12:K12"/>
  </mergeCells>
  <printOptions horizontalCentered="1"/>
  <pageMargins left="0.70866141732283472" right="0.70866141732283472" top="0.74803149606299213" bottom="0.74803149606299213" header="0.31496062992125984" footer="0.31496062992125984"/>
  <pageSetup paperSize="9" scale="54"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4" zoomScale="85" zoomScaleNormal="85" zoomScaleSheetLayoutView="100" workbookViewId="0">
      <selection activeCell="B16" sqref="B16"/>
    </sheetView>
  </sheetViews>
  <sheetFormatPr defaultColWidth="8.85546875" defaultRowHeight="15.75" x14ac:dyDescent="0.25"/>
  <cols>
    <col min="1" max="1" width="4.85546875" style="1" customWidth="1"/>
    <col min="2" max="2" width="17.7109375" style="1" customWidth="1"/>
    <col min="3" max="3" width="20" style="1" customWidth="1"/>
    <col min="4" max="5" width="8.85546875" style="1"/>
    <col min="6" max="6" width="9.7109375" style="1" customWidth="1"/>
    <col min="7" max="7" width="10.28515625" style="1" customWidth="1"/>
    <col min="8" max="8" width="11.42578125" style="1" customWidth="1"/>
    <col min="9" max="9" width="12.85546875" style="1" customWidth="1"/>
    <col min="10" max="10" width="14.42578125" style="1" customWidth="1"/>
    <col min="11" max="11" width="12.7109375" style="1" bestFit="1" customWidth="1"/>
    <col min="12" max="12" width="16.85546875" style="1" customWidth="1"/>
    <col min="13" max="13" width="13.140625" style="1" customWidth="1"/>
    <col min="14" max="14" width="27.85546875" style="1" customWidth="1"/>
    <col min="15" max="15" width="13" style="1" customWidth="1"/>
    <col min="16" max="16384" width="8.85546875" style="1"/>
  </cols>
  <sheetData>
    <row r="1" spans="1:15" x14ac:dyDescent="0.25">
      <c r="G1" s="34"/>
      <c r="H1" s="34" t="s">
        <v>58</v>
      </c>
      <c r="I1" s="34"/>
      <c r="J1" s="34"/>
    </row>
    <row r="2" spans="1:15" x14ac:dyDescent="0.25">
      <c r="B2" s="50" t="s">
        <v>17</v>
      </c>
      <c r="C2" s="50"/>
      <c r="D2" s="50"/>
      <c r="E2" s="50"/>
      <c r="F2" s="50"/>
      <c r="G2" s="50"/>
      <c r="H2" s="50"/>
      <c r="I2" s="50"/>
      <c r="J2" s="50"/>
      <c r="K2" s="50"/>
      <c r="L2" s="50"/>
      <c r="M2" s="50"/>
      <c r="N2" s="50"/>
      <c r="O2" s="50"/>
    </row>
    <row r="3" spans="1:15" x14ac:dyDescent="0.25">
      <c r="B3" s="2"/>
      <c r="C3" s="2"/>
      <c r="D3" s="2"/>
      <c r="E3" s="2"/>
      <c r="F3" s="2"/>
      <c r="G3" s="2"/>
      <c r="H3" s="2"/>
      <c r="I3" s="2"/>
      <c r="J3" s="2"/>
      <c r="K3" s="2"/>
    </row>
    <row r="4" spans="1:15" s="3" customFormat="1" ht="20.45" customHeight="1" x14ac:dyDescent="0.25">
      <c r="C4" s="17" t="s">
        <v>6</v>
      </c>
      <c r="D4" s="49" t="s">
        <v>55</v>
      </c>
      <c r="E4" s="49"/>
      <c r="F4" s="49"/>
      <c r="G4" s="49"/>
      <c r="I4" s="48" t="s">
        <v>27</v>
      </c>
      <c r="J4" s="48"/>
      <c r="K4" s="29">
        <v>45221</v>
      </c>
      <c r="L4" s="58" t="s">
        <v>28</v>
      </c>
      <c r="M4" s="59"/>
      <c r="N4" s="30">
        <v>32347</v>
      </c>
    </row>
    <row r="5" spans="1:15" s="3" customFormat="1" ht="20.45" customHeight="1" x14ac:dyDescent="0.25">
      <c r="C5" s="17" t="s">
        <v>0</v>
      </c>
      <c r="D5" s="49" t="s">
        <v>38</v>
      </c>
      <c r="E5" s="49"/>
      <c r="F5" s="49"/>
      <c r="G5" s="49"/>
      <c r="I5" s="56" t="s">
        <v>30</v>
      </c>
      <c r="J5" s="57"/>
      <c r="K5" s="29">
        <v>45221</v>
      </c>
      <c r="L5" s="58" t="s">
        <v>25</v>
      </c>
      <c r="M5" s="59"/>
      <c r="N5" s="29">
        <v>45239</v>
      </c>
    </row>
    <row r="6" spans="1:15" s="3" customFormat="1" ht="20.45" customHeight="1" x14ac:dyDescent="0.25">
      <c r="C6" s="17" t="s">
        <v>1</v>
      </c>
      <c r="D6" s="52" t="s">
        <v>39</v>
      </c>
      <c r="E6" s="53"/>
      <c r="F6" s="53"/>
      <c r="G6" s="54"/>
      <c r="I6" s="58" t="s">
        <v>4</v>
      </c>
      <c r="J6" s="59"/>
      <c r="K6" s="29">
        <v>45235</v>
      </c>
      <c r="L6" s="14" t="s">
        <v>26</v>
      </c>
      <c r="M6" s="18"/>
      <c r="N6" s="29">
        <v>45240</v>
      </c>
    </row>
    <row r="7" spans="1:15" s="3" customFormat="1" ht="20.45" customHeight="1" x14ac:dyDescent="0.25">
      <c r="C7" s="17" t="s">
        <v>2</v>
      </c>
      <c r="D7" s="51">
        <v>1</v>
      </c>
      <c r="E7" s="51"/>
      <c r="F7" s="51"/>
      <c r="G7" s="51"/>
      <c r="I7" s="58" t="s">
        <v>5</v>
      </c>
      <c r="J7" s="59"/>
      <c r="K7" s="29">
        <v>45237</v>
      </c>
      <c r="L7" s="60"/>
      <c r="M7" s="61"/>
      <c r="N7" s="62"/>
    </row>
    <row r="9" spans="1:15" ht="48.6" customHeight="1" x14ac:dyDescent="0.25">
      <c r="A9" s="26"/>
      <c r="B9" s="25" t="s">
        <v>8</v>
      </c>
      <c r="C9" s="25" t="s">
        <v>9</v>
      </c>
      <c r="D9" s="10" t="s">
        <v>7</v>
      </c>
      <c r="E9" s="10" t="s">
        <v>18</v>
      </c>
      <c r="F9" s="10" t="s">
        <v>11</v>
      </c>
      <c r="G9" s="10" t="s">
        <v>19</v>
      </c>
      <c r="H9" s="10" t="s">
        <v>13</v>
      </c>
      <c r="I9" s="10" t="s">
        <v>20</v>
      </c>
      <c r="J9" s="33" t="s">
        <v>21</v>
      </c>
      <c r="K9" s="10" t="s">
        <v>22</v>
      </c>
      <c r="L9" s="10" t="s">
        <v>14</v>
      </c>
      <c r="M9" s="10" t="s">
        <v>23</v>
      </c>
      <c r="N9" s="10" t="s">
        <v>16</v>
      </c>
      <c r="O9" s="10" t="s">
        <v>24</v>
      </c>
    </row>
    <row r="10" spans="1:15" ht="41.45" customHeight="1" x14ac:dyDescent="0.25">
      <c r="A10" s="6">
        <v>1</v>
      </c>
      <c r="B10" s="32" t="s">
        <v>40</v>
      </c>
      <c r="C10" s="32" t="s">
        <v>41</v>
      </c>
      <c r="D10" s="28">
        <v>71.943929999999995</v>
      </c>
      <c r="E10" s="15">
        <f>D10/100*30</f>
        <v>21.583178999999998</v>
      </c>
      <c r="F10" s="28">
        <v>56.25</v>
      </c>
      <c r="G10" s="15">
        <f>F10/100*10</f>
        <v>5.625</v>
      </c>
      <c r="H10" s="11">
        <v>72.23</v>
      </c>
      <c r="I10" s="15">
        <f>H10/100*30</f>
        <v>21.669</v>
      </c>
      <c r="J10" s="11">
        <v>0</v>
      </c>
      <c r="K10" s="15">
        <f>J10/100*30</f>
        <v>0</v>
      </c>
      <c r="L10" s="15">
        <f>E10+G10+I10+K10</f>
        <v>48.877178999999998</v>
      </c>
      <c r="M10" s="16" t="s">
        <v>35</v>
      </c>
      <c r="N10" s="6" t="s">
        <v>36</v>
      </c>
      <c r="O10" s="16" t="s">
        <v>37</v>
      </c>
    </row>
    <row r="11" spans="1:15" ht="41.45" customHeight="1" x14ac:dyDescent="0.25">
      <c r="A11" s="6">
        <v>2</v>
      </c>
      <c r="B11" s="32" t="s">
        <v>43</v>
      </c>
      <c r="C11" s="32" t="s">
        <v>44</v>
      </c>
      <c r="D11" s="28">
        <v>70.162949999999995</v>
      </c>
      <c r="E11" s="15">
        <f t="shared" ref="E11:E16" si="0">D11/100*30</f>
        <v>21.048884999999999</v>
      </c>
      <c r="F11" s="28">
        <v>55</v>
      </c>
      <c r="G11" s="15">
        <f t="shared" ref="G11:G16" si="1">F11/100*10</f>
        <v>5.5</v>
      </c>
      <c r="H11" s="11">
        <v>86</v>
      </c>
      <c r="I11" s="15">
        <f t="shared" ref="I11:I16" si="2">H11/100*30</f>
        <v>25.8</v>
      </c>
      <c r="J11" s="11"/>
      <c r="K11" s="15">
        <f t="shared" ref="K11:K16" si="3">J11/100*30</f>
        <v>0</v>
      </c>
      <c r="L11" s="15">
        <f t="shared" ref="L11:L16" si="4">E11+G11+I11+K11</f>
        <v>52.348884999999996</v>
      </c>
      <c r="M11" s="16"/>
      <c r="N11" s="6"/>
      <c r="O11" s="16"/>
    </row>
    <row r="12" spans="1:15" ht="41.45" customHeight="1" x14ac:dyDescent="0.25">
      <c r="A12" s="6">
        <v>3</v>
      </c>
      <c r="B12" s="32" t="s">
        <v>45</v>
      </c>
      <c r="C12" s="32" t="s">
        <v>46</v>
      </c>
      <c r="D12" s="28">
        <v>79.128270000000001</v>
      </c>
      <c r="E12" s="15">
        <f t="shared" si="0"/>
        <v>23.738481</v>
      </c>
      <c r="F12" s="28">
        <v>80</v>
      </c>
      <c r="G12" s="15">
        <f t="shared" si="1"/>
        <v>8</v>
      </c>
      <c r="H12" s="11">
        <v>87.63</v>
      </c>
      <c r="I12" s="15">
        <f t="shared" si="2"/>
        <v>26.288999999999998</v>
      </c>
      <c r="J12" s="11"/>
      <c r="K12" s="15">
        <f t="shared" si="3"/>
        <v>0</v>
      </c>
      <c r="L12" s="15">
        <f t="shared" si="4"/>
        <v>58.027480999999995</v>
      </c>
      <c r="M12" s="16"/>
      <c r="N12" s="6"/>
      <c r="O12" s="16"/>
    </row>
    <row r="13" spans="1:15" ht="41.45" customHeight="1" x14ac:dyDescent="0.25">
      <c r="A13" s="6">
        <v>4</v>
      </c>
      <c r="B13" s="32" t="s">
        <v>47</v>
      </c>
      <c r="C13" s="32" t="s">
        <v>48</v>
      </c>
      <c r="D13" s="28">
        <v>74.466059999999999</v>
      </c>
      <c r="E13" s="15">
        <f t="shared" si="0"/>
        <v>22.339818000000001</v>
      </c>
      <c r="F13" s="28">
        <v>70</v>
      </c>
      <c r="G13" s="15">
        <f t="shared" si="1"/>
        <v>7</v>
      </c>
      <c r="H13" s="11">
        <v>87.16</v>
      </c>
      <c r="I13" s="15">
        <f t="shared" si="2"/>
        <v>26.147999999999996</v>
      </c>
      <c r="J13" s="11"/>
      <c r="K13" s="15">
        <f t="shared" si="3"/>
        <v>0</v>
      </c>
      <c r="L13" s="15">
        <f t="shared" si="4"/>
        <v>55.487817999999997</v>
      </c>
      <c r="M13" s="16"/>
      <c r="N13" s="6"/>
      <c r="O13" s="16"/>
    </row>
    <row r="14" spans="1:15" ht="41.45" customHeight="1" x14ac:dyDescent="0.25">
      <c r="A14" s="6">
        <v>5</v>
      </c>
      <c r="B14" s="32" t="s">
        <v>49</v>
      </c>
      <c r="C14" s="32" t="s">
        <v>50</v>
      </c>
      <c r="D14" s="28">
        <v>78.018039999999999</v>
      </c>
      <c r="E14" s="15">
        <f t="shared" si="0"/>
        <v>23.405411999999998</v>
      </c>
      <c r="F14" s="28">
        <v>65</v>
      </c>
      <c r="G14" s="15">
        <f t="shared" si="1"/>
        <v>6.5</v>
      </c>
      <c r="H14" s="11">
        <v>76.2</v>
      </c>
      <c r="I14" s="15">
        <f t="shared" si="2"/>
        <v>22.86</v>
      </c>
      <c r="J14" s="11"/>
      <c r="K14" s="15">
        <f t="shared" si="3"/>
        <v>0</v>
      </c>
      <c r="L14" s="15">
        <f t="shared" si="4"/>
        <v>52.765411999999998</v>
      </c>
      <c r="M14" s="16"/>
      <c r="N14" s="6"/>
      <c r="O14" s="16"/>
    </row>
    <row r="15" spans="1:15" ht="41.45" customHeight="1" x14ac:dyDescent="0.25">
      <c r="A15" s="6">
        <v>6</v>
      </c>
      <c r="B15" s="32" t="s">
        <v>51</v>
      </c>
      <c r="C15" s="32" t="s">
        <v>52</v>
      </c>
      <c r="D15" s="28">
        <v>82.293170000000003</v>
      </c>
      <c r="E15" s="15">
        <f t="shared" si="0"/>
        <v>24.687951000000002</v>
      </c>
      <c r="F15" s="28">
        <v>76.25</v>
      </c>
      <c r="G15" s="15">
        <f t="shared" si="1"/>
        <v>7.625</v>
      </c>
      <c r="H15" s="11">
        <v>62.2</v>
      </c>
      <c r="I15" s="15">
        <f t="shared" si="2"/>
        <v>18.66</v>
      </c>
      <c r="J15" s="11"/>
      <c r="K15" s="15">
        <f t="shared" si="3"/>
        <v>0</v>
      </c>
      <c r="L15" s="15">
        <f t="shared" si="4"/>
        <v>50.972950999999995</v>
      </c>
      <c r="M15" s="16"/>
      <c r="N15" s="6"/>
      <c r="O15" s="16"/>
    </row>
    <row r="16" spans="1:15" ht="41.45" customHeight="1" x14ac:dyDescent="0.25">
      <c r="A16" s="6">
        <v>7</v>
      </c>
      <c r="B16" s="32" t="s">
        <v>53</v>
      </c>
      <c r="C16" s="32" t="s">
        <v>54</v>
      </c>
      <c r="D16" s="28">
        <v>75.613780000000006</v>
      </c>
      <c r="E16" s="15">
        <f t="shared" si="0"/>
        <v>22.684134000000004</v>
      </c>
      <c r="F16" s="28">
        <v>86.25</v>
      </c>
      <c r="G16" s="15">
        <f t="shared" si="1"/>
        <v>8.625</v>
      </c>
      <c r="H16" s="11">
        <v>82</v>
      </c>
      <c r="I16" s="15">
        <f t="shared" si="2"/>
        <v>24.599999999999998</v>
      </c>
      <c r="J16" s="11"/>
      <c r="K16" s="15">
        <f t="shared" si="3"/>
        <v>0</v>
      </c>
      <c r="L16" s="15">
        <f t="shared" si="4"/>
        <v>55.909134000000002</v>
      </c>
      <c r="M16" s="16"/>
      <c r="N16" s="6"/>
      <c r="O16" s="16"/>
    </row>
    <row r="17" spans="1:14" s="12" customFormat="1" x14ac:dyDescent="0.25"/>
    <row r="18" spans="1:14" s="12" customFormat="1" x14ac:dyDescent="0.25"/>
    <row r="19" spans="1:14" s="12" customFormat="1" x14ac:dyDescent="0.25"/>
    <row r="20" spans="1:14" s="12" customFormat="1" x14ac:dyDescent="0.25"/>
    <row r="21" spans="1:14" s="12" customFormat="1" x14ac:dyDescent="0.25">
      <c r="B21" s="47" t="s">
        <v>56</v>
      </c>
      <c r="C21" s="47"/>
      <c r="D21" s="47"/>
      <c r="E21" s="13"/>
      <c r="F21" s="13" t="s">
        <v>34</v>
      </c>
      <c r="G21" s="13"/>
      <c r="H21" s="47" t="s">
        <v>42</v>
      </c>
      <c r="I21" s="47"/>
      <c r="J21" s="47"/>
      <c r="K21" s="47"/>
      <c r="M21" s="47" t="s">
        <v>57</v>
      </c>
      <c r="N21" s="47"/>
    </row>
    <row r="22" spans="1:14" s="12" customFormat="1" x14ac:dyDescent="0.25">
      <c r="A22" s="47" t="s">
        <v>31</v>
      </c>
      <c r="B22" s="47"/>
      <c r="C22" s="47"/>
      <c r="D22" s="47"/>
      <c r="E22" s="13"/>
      <c r="F22" s="47" t="s">
        <v>33</v>
      </c>
      <c r="G22" s="47"/>
      <c r="H22" s="47"/>
      <c r="I22" s="47"/>
      <c r="J22" s="47"/>
      <c r="K22" s="13"/>
      <c r="L22" s="47" t="s">
        <v>32</v>
      </c>
      <c r="M22" s="47"/>
      <c r="N22" s="47"/>
    </row>
  </sheetData>
  <sheetProtection formatCells="0" formatColumns="0" formatRows="0" insertRows="0" deleteRows="0"/>
  <sortState ref="A10:O11">
    <sortCondition descending="1" ref="L10"/>
  </sortState>
  <mergeCells count="18">
    <mergeCell ref="B2:O2"/>
    <mergeCell ref="D7:G7"/>
    <mergeCell ref="D4:G4"/>
    <mergeCell ref="D5:G5"/>
    <mergeCell ref="D6:G6"/>
    <mergeCell ref="I5:J5"/>
    <mergeCell ref="I6:J6"/>
    <mergeCell ref="I7:J7"/>
    <mergeCell ref="L7:N7"/>
    <mergeCell ref="L5:M5"/>
    <mergeCell ref="I4:J4"/>
    <mergeCell ref="L4:M4"/>
    <mergeCell ref="L22:N22"/>
    <mergeCell ref="A22:D22"/>
    <mergeCell ref="F22:J22"/>
    <mergeCell ref="B21:D21"/>
    <mergeCell ref="M21:N21"/>
    <mergeCell ref="H21:K21"/>
  </mergeCells>
  <pageMargins left="0.7" right="0.7" top="0.75" bottom="0.75" header="0.3" footer="0.3"/>
  <pageSetup paperSize="9" scale="64"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öndeğerlendirme</vt:lpstr>
      <vt:lpstr>değerlendirme</vt:lpstr>
      <vt:lpstr>değerlendirme!Yazdırma_Alanı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Tuğba ŞİMŞEK</dc:creator>
  <cp:lastModifiedBy>Azize GENÇ</cp:lastModifiedBy>
  <cp:lastPrinted>2023-11-07T06:57:53Z</cp:lastPrinted>
  <dcterms:created xsi:type="dcterms:W3CDTF">2016-04-09T10:42:38Z</dcterms:created>
  <dcterms:modified xsi:type="dcterms:W3CDTF">2023-11-07T09:41:09Z</dcterms:modified>
</cp:coreProperties>
</file>